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УБЛИКОВАНО 17.05.2019\Решение № 17 от 14.05.2019 ИСПОЛНЕНИЕ БЮДЖЕТА за 2018 год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31" i="2" l="1"/>
  <c r="D31" i="2"/>
  <c r="F30" i="2"/>
  <c r="E27" i="2"/>
  <c r="D27" i="2"/>
  <c r="E13" i="2"/>
  <c r="D13" i="2"/>
  <c r="F18" i="2"/>
  <c r="F27" i="2" l="1"/>
  <c r="E39" i="2"/>
  <c r="D39" i="2"/>
  <c r="E36" i="2"/>
  <c r="D36" i="2"/>
  <c r="F38" i="2"/>
  <c r="F32" i="2"/>
  <c r="F28" i="2"/>
  <c r="F17" i="2"/>
  <c r="D41" i="2" l="1"/>
  <c r="F13" i="2"/>
  <c r="F39" i="2"/>
  <c r="F37" i="2"/>
  <c r="F35" i="2"/>
  <c r="F33" i="2"/>
  <c r="F29" i="2"/>
  <c r="F26" i="2"/>
  <c r="F25" i="2"/>
  <c r="F24" i="2"/>
  <c r="F22" i="2"/>
  <c r="F20" i="2"/>
  <c r="F19" i="2"/>
  <c r="F16" i="2"/>
  <c r="F15" i="2"/>
  <c r="F14" i="2"/>
  <c r="E34" i="2"/>
  <c r="E41" i="2" s="1"/>
  <c r="D34" i="2"/>
  <c r="E23" i="2"/>
  <c r="D23" i="2"/>
  <c r="E21" i="2"/>
  <c r="D21" i="2"/>
  <c r="F36" i="2" l="1"/>
  <c r="F34" i="2"/>
  <c r="F31" i="2"/>
  <c r="F23" i="2"/>
  <c r="F21" i="2"/>
  <c r="F41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<sst xmlns="http://schemas.openxmlformats.org/spreadsheetml/2006/main" count="42" uniqueCount="42">
  <si>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</si>
  <si>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</si>
  <si>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</si>
  <si>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</si>
  <si>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</si>
  <si>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</si>
  <si>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</si>
  <si>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</si>
  <si>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</si>
  <si>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</si>
  <si>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</si>
  <si>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</si>
  <si>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</si>
  <si>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</si>
  <si>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</si>
  <si>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</si>
  <si>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</si>
  <si>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</si>
  <si>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</si>
  <si>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</si>
  <si>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</si>
  <si>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</si>
  <si>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</si>
  <si>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</si>
  <si>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</si>
  <si>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</si>
  <si>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</si>
  <si>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</si>
  <si>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</si>
  <si>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</si>
  <si>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</si>
  <si>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</si>
  <si>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</si>
  <si>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</si>
  <si>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</si>
  <si>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</si>
  <si>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</si>
  <si>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</si>
  <si>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2018 год по разделам и подразделам классификации расходов бюджетов</t>
  </si>
  <si>
    <t>Обеспечение проведения выборов и референдумов</t>
  </si>
  <si>
    <t>Другие вопросы в области национальной экономики</t>
  </si>
  <si>
    <t xml:space="preserve"> от 14 мая  2019 года 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</si>
</sst>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topLeftCell="A25" zoomScale="89" zoomScaleNormal="100" zoomScaleSheetLayoutView="89" workbookViewId="0">
      <selection activeCell="J6" sqref="J6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41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38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11782291.209999999</v>
      </c>
      <c r="E13" s="24">
        <f>E14+E15+E16+E19+E20+E17+E18</f>
        <v>11616080.459999999</v>
      </c>
      <c r="F13" s="2">
        <f>E13/D13*100</f>
        <v>98.589317247065395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2128684.7400000002</v>
      </c>
      <c r="E14" s="22">
        <v>2128684.7400000002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7262914.2999999998</v>
      </c>
      <c r="E16" s="22">
        <v>7262914.2999999998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1200</v>
      </c>
      <c r="E17" s="22">
        <v>1200</v>
      </c>
      <c r="F17" s="3">
        <f t="shared" si="0"/>
        <v>100</v>
      </c>
    </row>
    <row r="18" spans="1:6" ht="34.5" customHeight="1" x14ac:dyDescent="0.2">
      <c r="A18" s="11" t="s">
        <v>39</v>
      </c>
      <c r="B18" s="12">
        <v>1</v>
      </c>
      <c r="C18" s="12">
        <v>7</v>
      </c>
      <c r="D18" s="22">
        <v>218637.28</v>
      </c>
      <c r="E18" s="22">
        <v>218637.28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2060854.89</v>
      </c>
      <c r="E20" s="22">
        <v>1994644.14</v>
      </c>
      <c r="F20" s="3">
        <f t="shared" si="0"/>
        <v>96.787219210761606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753471.99</v>
      </c>
      <c r="E21" s="24">
        <f>E22</f>
        <v>753471.99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753471.99</v>
      </c>
      <c r="E22" s="22">
        <v>753471.99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77900</v>
      </c>
      <c r="E23" s="24">
        <f>E24+E25+E26</f>
        <v>77900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15300</v>
      </c>
      <c r="E24" s="22">
        <v>15300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45900</v>
      </c>
      <c r="E26" s="22">
        <v>45900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D29+D28+D30</f>
        <v>1876057.7999999998</v>
      </c>
      <c r="E27" s="24">
        <f>E29+E28+E30</f>
        <v>596827.36</v>
      </c>
      <c r="F27" s="2">
        <f>E27/D27*100</f>
        <v>31.812844998698868</v>
      </c>
    </row>
    <row r="28" spans="1:6" ht="15.75" x14ac:dyDescent="0.2">
      <c r="A28" s="11" t="s">
        <v>36</v>
      </c>
      <c r="B28" s="12">
        <v>4</v>
      </c>
      <c r="C28" s="12">
        <v>9</v>
      </c>
      <c r="D28" s="22">
        <v>1279230.44</v>
      </c>
      <c r="E28" s="22">
        <v>0</v>
      </c>
      <c r="F28" s="3">
        <f t="shared" ref="F28:F39" si="2">E28/D28*100</f>
        <v>0</v>
      </c>
    </row>
    <row r="29" spans="1:6" ht="15.75" x14ac:dyDescent="0.2">
      <c r="A29" s="11" t="s">
        <v>6</v>
      </c>
      <c r="B29" s="12">
        <v>4</v>
      </c>
      <c r="C29" s="12">
        <v>10</v>
      </c>
      <c r="D29" s="22">
        <v>573427.36</v>
      </c>
      <c r="E29" s="22">
        <v>573427.36</v>
      </c>
      <c r="F29" s="3">
        <f t="shared" si="2"/>
        <v>100</v>
      </c>
    </row>
    <row r="30" spans="1:6" ht="30.75" customHeight="1" x14ac:dyDescent="0.2">
      <c r="A30" s="11" t="s">
        <v>40</v>
      </c>
      <c r="B30" s="12">
        <v>4</v>
      </c>
      <c r="C30" s="12">
        <v>12</v>
      </c>
      <c r="D30" s="22">
        <v>23400</v>
      </c>
      <c r="E30" s="22">
        <v>23400</v>
      </c>
      <c r="F30" s="3">
        <f t="shared" si="2"/>
        <v>100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D33+D32</f>
        <v>3772563.07</v>
      </c>
      <c r="E31" s="24">
        <f>E33+E32</f>
        <v>2735062.98</v>
      </c>
      <c r="F31" s="2">
        <f t="shared" si="2"/>
        <v>72.498800662860745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78796.800000000003</v>
      </c>
      <c r="E32" s="22">
        <v>78796.800000000003</v>
      </c>
      <c r="F32" s="3">
        <f t="shared" si="2"/>
        <v>100</v>
      </c>
    </row>
    <row r="33" spans="1:6" ht="15.75" x14ac:dyDescent="0.2">
      <c r="A33" s="11" t="s">
        <v>3</v>
      </c>
      <c r="B33" s="12">
        <v>5</v>
      </c>
      <c r="C33" s="12">
        <v>3</v>
      </c>
      <c r="D33" s="22">
        <v>3693766.27</v>
      </c>
      <c r="E33" s="22">
        <v>2656266.1800000002</v>
      </c>
      <c r="F33" s="3">
        <f t="shared" si="2"/>
        <v>71.912134819510385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7614187.8200000003</v>
      </c>
      <c r="E34" s="24">
        <f>E35</f>
        <v>7614187.8200000003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7614187.8200000003</v>
      </c>
      <c r="E35" s="22">
        <v>7614187.8200000003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128000</v>
      </c>
      <c r="E36" s="24">
        <f>E37+E38</f>
        <v>120000</v>
      </c>
      <c r="F36" s="2">
        <f t="shared" si="2"/>
        <v>93.75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120000</v>
      </c>
      <c r="E37" s="22">
        <v>120000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8000</v>
      </c>
      <c r="E38" s="22">
        <v>0</v>
      </c>
      <c r="F38" s="3">
        <f t="shared" si="2"/>
        <v>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6929795.2400000002</v>
      </c>
      <c r="E39" s="24">
        <f>E40</f>
        <v>6929795.2400000002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6929795.2400000002</v>
      </c>
      <c r="E40" s="22">
        <v>6929795.2400000002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D39+D36+D34+D31+D27+D23+D21+D13</f>
        <v>32934267.129999995</v>
      </c>
      <c r="E41" s="24">
        <f>E39+E36+E34+E31+E27+E23+E21+E13</f>
        <v>30443325.849999994</v>
      </c>
      <c r="F41" s="2">
        <f>E41/D41*100</f>
        <v>92.436627570403758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26" t="s">
        <v>32</v>
      </c>
      <c r="B44" s="26"/>
      <c r="C44" s="26"/>
      <c r="D44" s="26"/>
      <c r="E44" s="26"/>
      <c r="F44" s="26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2019-03-15T06:17:51Z</cp:lastPrinted>
  <dcterms:created xsi:type="dcterms:W3CDTF">2015-04-03T06:49:38Z</dcterms:created>
  <dcterms:modified xsi:type="dcterms:W3CDTF">2019-05-13T09:24:53Z</dcterms:modified>
</cp:coreProperties>
</file>